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WORLD\WORLD 2022\"/>
    </mc:Choice>
  </mc:AlternateContent>
  <xr:revisionPtr revIDLastSave="0" documentId="13_ncr:1_{3CE44F29-7A9F-4EF2-8275-8F2358A5915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Times" sheetId="18" r:id="rId3"/>
  </sheets>
  <definedNames>
    <definedName name="_xlnm.Print_Area" localSheetId="1">Classificação!$A$1:$J$10</definedName>
    <definedName name="_xlnm.Print_Area" localSheetId="0">'Tabela 1ª Fase'!$A$1:$H$46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8" l="1"/>
  <c r="L6" i="8"/>
  <c r="L7" i="8"/>
  <c r="L8" i="8"/>
  <c r="L9" i="8"/>
  <c r="L10" i="8"/>
  <c r="L4" i="8"/>
  <c r="F10" i="20" l="1"/>
  <c r="C7" i="8"/>
  <c r="E7" i="8"/>
  <c r="F7" i="8"/>
  <c r="C9" i="8"/>
  <c r="E9" i="8"/>
  <c r="F9" i="8"/>
  <c r="C4" i="8"/>
  <c r="E4" i="8"/>
  <c r="F4" i="8"/>
  <c r="C8" i="8"/>
  <c r="E8" i="8"/>
  <c r="F8" i="8"/>
  <c r="C6" i="8"/>
  <c r="E6" i="8"/>
  <c r="F6" i="8"/>
  <c r="C5" i="8"/>
  <c r="E5" i="8"/>
  <c r="F5" i="8"/>
  <c r="C10" i="8"/>
  <c r="E10" i="8"/>
  <c r="F10" i="8"/>
  <c r="I5" i="8"/>
  <c r="H5" i="8"/>
  <c r="H7" i="8"/>
  <c r="I7" i="8"/>
  <c r="I9" i="8"/>
  <c r="H9" i="8"/>
  <c r="H4" i="8"/>
  <c r="I4" i="8"/>
  <c r="I8" i="8"/>
  <c r="H8" i="8"/>
  <c r="I6" i="8"/>
  <c r="H6" i="8"/>
  <c r="G6" i="8"/>
  <c r="G8" i="8"/>
  <c r="G4" i="8"/>
  <c r="G9" i="8"/>
  <c r="G7" i="8"/>
  <c r="B6" i="8"/>
  <c r="B8" i="8"/>
  <c r="B4" i="8"/>
  <c r="B9" i="8"/>
  <c r="B7" i="8"/>
  <c r="G5" i="8"/>
  <c r="B10" i="8"/>
  <c r="G10" i="8"/>
  <c r="H10" i="8"/>
  <c r="I10" i="8"/>
  <c r="B5" i="8"/>
  <c r="F46" i="20"/>
  <c r="F40" i="20"/>
  <c r="F32" i="20"/>
  <c r="F24" i="20"/>
  <c r="F18" i="20"/>
  <c r="F12" i="20"/>
  <c r="F28" i="20"/>
  <c r="F44" i="20"/>
  <c r="F34" i="20"/>
  <c r="F22" i="20"/>
  <c r="B18" i="20"/>
  <c r="F42" i="20"/>
  <c r="F36" i="20"/>
  <c r="F30" i="20"/>
  <c r="B24" i="20"/>
  <c r="F16" i="20"/>
  <c r="B10" i="20"/>
  <c r="B44" i="20"/>
  <c r="F38" i="20"/>
  <c r="B32" i="20"/>
  <c r="F26" i="20"/>
  <c r="B16" i="20"/>
  <c r="F8" i="20"/>
  <c r="B40" i="20"/>
  <c r="B36" i="20"/>
  <c r="B28" i="20"/>
  <c r="F20" i="20"/>
  <c r="F14" i="20"/>
  <c r="B8" i="20"/>
  <c r="B42" i="20"/>
  <c r="B34" i="20"/>
  <c r="B26" i="20"/>
  <c r="B20" i="20"/>
  <c r="B12" i="20"/>
  <c r="F6" i="20"/>
  <c r="B46" i="20"/>
  <c r="B38" i="20"/>
  <c r="B30" i="20"/>
  <c r="B22" i="20"/>
  <c r="B14" i="20"/>
  <c r="B6" i="20"/>
  <c r="J9" i="8" l="1"/>
  <c r="J5" i="8"/>
  <c r="D4" i="8"/>
  <c r="A4" i="8" s="1"/>
  <c r="D7" i="8"/>
  <c r="A7" i="8" s="1"/>
  <c r="J6" i="8"/>
  <c r="D6" i="8"/>
  <c r="A6" i="8" s="1"/>
  <c r="D10" i="8"/>
  <c r="A10" i="8" s="1"/>
  <c r="J10" i="8"/>
  <c r="J8" i="8"/>
  <c r="D8" i="8"/>
  <c r="A8" i="8" s="1"/>
  <c r="J7" i="8"/>
  <c r="D5" i="8"/>
  <c r="A5" i="8" s="1"/>
  <c r="J4" i="8"/>
  <c r="D9" i="8"/>
  <c r="A9" i="8" s="1"/>
</calcChain>
</file>

<file path=xl/sharedStrings.xml><?xml version="1.0" encoding="utf-8"?>
<sst xmlns="http://schemas.openxmlformats.org/spreadsheetml/2006/main" count="66" uniqueCount="44">
  <si>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</si>
  <si>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</si>
  <si>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</si>
  <si>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</si>
  <si>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</si>
  <si>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</si>
  <si>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</si>
  <si>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</si>
  <si>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</si>
  <si>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</si>
  <si>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</si>
  <si>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</si>
  <si>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</si>
  <si>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Jogos</t>
  </si>
  <si>
    <t>TOTAL</t>
  </si>
  <si>
    <t>1 / 1</t>
  </si>
  <si>
    <t>1 / 2</t>
  </si>
  <si>
    <t>1 / 3</t>
  </si>
  <si>
    <t>2 / 1</t>
  </si>
  <si>
    <t>2 / 2</t>
  </si>
  <si>
    <t>2 / 3</t>
  </si>
  <si>
    <t>3 / 1</t>
  </si>
  <si>
    <t>3 / 2</t>
  </si>
  <si>
    <t>3 / 3</t>
  </si>
  <si>
    <t>4 / 1</t>
  </si>
  <si>
    <t>4 / 2</t>
  </si>
  <si>
    <t>4 / 3</t>
  </si>
  <si>
    <t>5 / 3</t>
  </si>
  <si>
    <t>5 / 1</t>
  </si>
  <si>
    <t>5 / 2</t>
  </si>
  <si>
    <t>6 / 1</t>
  </si>
  <si>
    <t>6 / 2</t>
  </si>
  <si>
    <t>6 / 3</t>
  </si>
  <si>
    <t>7 / 1</t>
  </si>
  <si>
    <t>7 / 2</t>
  </si>
  <si>
    <t>7 / 3</t>
  </si>
  <si>
    <t>LIB</t>
  </si>
  <si>
    <t>NZE</t>
  </si>
  <si>
    <t>SUE</t>
  </si>
  <si>
    <t>ARCB WORLD - Agosto 2022</t>
  </si>
  <si>
    <t>ING</t>
  </si>
  <si>
    <t>ROM</t>
  </si>
  <si>
    <t>ANG</t>
  </si>
  <si>
    <t>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</si>
</sst>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8"/>
      <name val="Arial"/>
      <family val="2"/>
    </font>
    <font>
      <b/>
      <sz val="16"/>
      <color indexed="12"/>
      <name val="Arial"/>
      <family val="2"/>
    </font>
    <font>
      <b/>
      <sz val="24"/>
      <color indexed="12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18"/>
      <color rgb="FFFF0000"/>
      <name val="Arial"/>
      <family val="2"/>
    </font>
    <font>
      <b/>
      <sz val="1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horizontal="center" vertical="center"/>
    </xf>
    <xf numFmtId="49" fontId="18" fillId="4" borderId="7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8" fillId="5" borderId="7" xfId="0" applyNumberFormat="1" applyFont="1" applyFill="1" applyBorder="1" applyAlignment="1">
      <alignment horizontal="center" vertical="center"/>
    </xf>
    <xf numFmtId="49" fontId="13" fillId="6" borderId="7" xfId="0" applyNumberFormat="1" applyFont="1" applyFill="1" applyBorder="1" applyAlignment="1">
      <alignment horizontal="center" vertical="center"/>
    </xf>
    <xf numFmtId="49" fontId="18" fillId="7" borderId="7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3" fillId="8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0" fontId="4" fillId="0" borderId="12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workbookViewId="0">
      <selection activeCell="N12" sqref="N12"/>
    </sheetView>
  </sheetViews>
  <sheetFormatPr defaultRowHeight="15.75" x14ac:dyDescent="0.2"/>
  <cols>
    <col min="1" max="1" width="8.140625" style="3" bestFit="1" customWidth="1"/>
    <col min="2" max="2" width="20.7109375" style="1" customWidth="1"/>
    <col min="3" max="3" width="3.85546875" style="5" customWidth="1"/>
    <col min="4" max="4" width="3.140625" style="3" customWidth="1"/>
    <col min="5" max="5" width="3.85546875" style="5" customWidth="1"/>
    <col min="6" max="6" width="20.7109375" style="1" customWidth="1"/>
    <col min="7" max="7" width="9.140625" style="2"/>
    <col min="8" max="8" width="2.7109375" style="4" customWidth="1"/>
  </cols>
  <sheetData>
    <row r="1" spans="1:9" ht="12.95" customHeight="1" thickTop="1" thickBot="1" x14ac:dyDescent="0.25">
      <c r="A1" s="63" t="s">
        <v>39</v>
      </c>
      <c r="B1" s="63"/>
      <c r="C1" s="63"/>
      <c r="D1" s="63"/>
      <c r="E1" s="63"/>
      <c r="F1" s="63"/>
      <c r="G1" s="63"/>
      <c r="H1" s="63"/>
      <c r="I1" s="36"/>
    </row>
    <row r="2" spans="1:9" ht="21" customHeight="1" thickTop="1" thickBot="1" x14ac:dyDescent="0.25">
      <c r="A2" s="63"/>
      <c r="B2" s="63"/>
      <c r="C2" s="63"/>
      <c r="D2" s="63"/>
      <c r="E2" s="63"/>
      <c r="F2" s="63"/>
      <c r="G2" s="63"/>
      <c r="H2" s="63"/>
      <c r="I2" s="36"/>
    </row>
    <row r="3" spans="1:9" ht="16.5" customHeight="1" thickTop="1" thickBot="1" x14ac:dyDescent="0.25">
      <c r="A3" s="66" t="s">
        <v>13</v>
      </c>
      <c r="B3" s="61" t="s">
        <v>1</v>
      </c>
      <c r="C3" s="61"/>
      <c r="D3" s="61"/>
      <c r="E3" s="64"/>
      <c r="F3" s="62">
        <v>44794</v>
      </c>
      <c r="G3" s="62"/>
      <c r="H3" s="62"/>
    </row>
    <row r="4" spans="1:9" ht="15" customHeight="1" thickTop="1" thickBot="1" x14ac:dyDescent="0.25">
      <c r="A4" s="66"/>
      <c r="B4" s="61"/>
      <c r="C4" s="61"/>
      <c r="D4" s="61"/>
      <c r="E4" s="65"/>
      <c r="F4" s="62"/>
      <c r="G4" s="62"/>
      <c r="H4" s="62"/>
    </row>
    <row r="5" spans="1:9" ht="16.5" customHeight="1" thickTop="1" thickBot="1" x14ac:dyDescent="0.25"/>
    <row r="6" spans="1:9" ht="18" customHeight="1" thickBot="1" x14ac:dyDescent="0.25">
      <c r="A6" s="11">
        <v>1</v>
      </c>
      <c r="B6" s="12" t="str">
        <f>Times!A1</f>
        <v>SUE</v>
      </c>
      <c r="C6" s="13">
        <v>0</v>
      </c>
      <c r="D6" s="14" t="s">
        <v>0</v>
      </c>
      <c r="E6" s="13">
        <v>0</v>
      </c>
      <c r="F6" s="15" t="str">
        <f>Times!A2</f>
        <v>ING</v>
      </c>
      <c r="G6" s="24" t="s">
        <v>15</v>
      </c>
      <c r="H6" s="16"/>
    </row>
    <row r="7" spans="1:9" ht="9.9499999999999993" customHeight="1" thickBot="1" x14ac:dyDescent="0.25">
      <c r="A7" s="14"/>
      <c r="B7" s="17"/>
      <c r="C7" s="18"/>
      <c r="D7" s="14"/>
      <c r="E7" s="18"/>
      <c r="F7" s="17"/>
      <c r="G7" s="25"/>
      <c r="H7" s="16"/>
    </row>
    <row r="8" spans="1:9" ht="18" customHeight="1" thickBot="1" x14ac:dyDescent="0.25">
      <c r="A8" s="11">
        <v>2</v>
      </c>
      <c r="B8" s="20" t="str">
        <f>Times!A3</f>
        <v>NZE</v>
      </c>
      <c r="C8" s="13">
        <v>0</v>
      </c>
      <c r="D8" s="14" t="s">
        <v>0</v>
      </c>
      <c r="E8" s="13">
        <v>0</v>
      </c>
      <c r="F8" s="15" t="str">
        <f>Times!A4</f>
        <v>ANG</v>
      </c>
      <c r="G8" s="24" t="s">
        <v>16</v>
      </c>
      <c r="H8" s="16"/>
    </row>
    <row r="9" spans="1:9" s="7" customFormat="1" ht="9.9499999999999993" customHeight="1" thickBot="1" x14ac:dyDescent="0.25">
      <c r="A9" s="21"/>
      <c r="B9" s="17"/>
      <c r="C9" s="22"/>
      <c r="D9" s="21"/>
      <c r="E9" s="22"/>
      <c r="F9" s="17"/>
      <c r="G9" s="19"/>
      <c r="H9" s="16"/>
    </row>
    <row r="10" spans="1:9" ht="18" customHeight="1" thickBot="1" x14ac:dyDescent="0.25">
      <c r="A10" s="11">
        <v>3</v>
      </c>
      <c r="B10" s="12" t="str">
        <f>Times!A5</f>
        <v>LIB</v>
      </c>
      <c r="C10" s="13">
        <v>3</v>
      </c>
      <c r="D10" s="14" t="s">
        <v>0</v>
      </c>
      <c r="E10" s="13">
        <v>1</v>
      </c>
      <c r="F10" s="15" t="str">
        <f>Times!A6</f>
        <v>ARG</v>
      </c>
      <c r="G10" s="24" t="s">
        <v>17</v>
      </c>
      <c r="H10" s="16"/>
    </row>
    <row r="11" spans="1:9" ht="9.9499999999999993" customHeight="1" thickBot="1" x14ac:dyDescent="0.25">
      <c r="A11" s="14"/>
      <c r="B11" s="17"/>
      <c r="C11" s="18"/>
      <c r="D11" s="14"/>
      <c r="E11" s="18"/>
      <c r="F11" s="17"/>
      <c r="G11" s="19"/>
      <c r="H11" s="16"/>
    </row>
    <row r="12" spans="1:9" ht="18" customHeight="1" thickBot="1" x14ac:dyDescent="0.25">
      <c r="A12" s="11">
        <v>4</v>
      </c>
      <c r="B12" s="20" t="str">
        <f>Times!A2</f>
        <v>ING</v>
      </c>
      <c r="C12" s="13">
        <v>3</v>
      </c>
      <c r="D12" s="14" t="s">
        <v>0</v>
      </c>
      <c r="E12" s="13">
        <v>1</v>
      </c>
      <c r="F12" s="15" t="str">
        <f>Times!A7</f>
        <v>ROM</v>
      </c>
      <c r="G12" s="26" t="s">
        <v>18</v>
      </c>
      <c r="H12" s="16"/>
    </row>
    <row r="13" spans="1:9" s="7" customFormat="1" ht="9.9499999999999993" customHeight="1" thickBot="1" x14ac:dyDescent="0.25">
      <c r="A13" s="21"/>
      <c r="B13" s="17"/>
      <c r="C13" s="22"/>
      <c r="D13" s="21"/>
      <c r="E13" s="22"/>
      <c r="F13" s="17"/>
      <c r="G13" s="25"/>
      <c r="H13" s="16"/>
    </row>
    <row r="14" spans="1:9" ht="18" customHeight="1" thickBot="1" x14ac:dyDescent="0.25">
      <c r="A14" s="11">
        <v>5</v>
      </c>
      <c r="B14" s="20" t="str">
        <f>Times!A1</f>
        <v>SUE</v>
      </c>
      <c r="C14" s="13">
        <v>0</v>
      </c>
      <c r="D14" s="14" t="s">
        <v>0</v>
      </c>
      <c r="E14" s="13">
        <v>3</v>
      </c>
      <c r="F14" s="15" t="str">
        <f>Times!A3</f>
        <v>NZE</v>
      </c>
      <c r="G14" s="26" t="s">
        <v>19</v>
      </c>
      <c r="H14" s="16"/>
    </row>
    <row r="15" spans="1:9" ht="9.9499999999999993" customHeight="1" thickBot="1" x14ac:dyDescent="0.25">
      <c r="A15" s="23"/>
      <c r="B15" s="17"/>
      <c r="C15" s="18"/>
      <c r="D15" s="14"/>
      <c r="E15" s="18"/>
      <c r="F15" s="17"/>
      <c r="G15" s="19"/>
      <c r="H15" s="16"/>
    </row>
    <row r="16" spans="1:9" ht="18" customHeight="1" thickBot="1" x14ac:dyDescent="0.25">
      <c r="A16" s="11">
        <v>6</v>
      </c>
      <c r="B16" s="12" t="str">
        <f>Times!A4</f>
        <v>ANG</v>
      </c>
      <c r="C16" s="13">
        <v>2</v>
      </c>
      <c r="D16" s="14" t="s">
        <v>0</v>
      </c>
      <c r="E16" s="13">
        <v>1</v>
      </c>
      <c r="F16" s="15" t="str">
        <f>Times!A5</f>
        <v>LIB</v>
      </c>
      <c r="G16" s="26" t="s">
        <v>20</v>
      </c>
      <c r="H16" s="16"/>
    </row>
    <row r="17" spans="1:8" s="7" customFormat="1" ht="9.9499999999999993" customHeight="1" thickBot="1" x14ac:dyDescent="0.25">
      <c r="A17" s="21"/>
      <c r="B17" s="17"/>
      <c r="C17" s="22"/>
      <c r="D17" s="21"/>
      <c r="E17" s="22"/>
      <c r="F17" s="17"/>
      <c r="G17" s="19"/>
      <c r="H17" s="16"/>
    </row>
    <row r="18" spans="1:8" ht="18" customHeight="1" thickBot="1" x14ac:dyDescent="0.25">
      <c r="A18" s="11">
        <v>7</v>
      </c>
      <c r="B18" s="20" t="str">
        <f>Times!A6</f>
        <v>ARG</v>
      </c>
      <c r="C18" s="13">
        <v>2</v>
      </c>
      <c r="D18" s="14" t="s">
        <v>0</v>
      </c>
      <c r="E18" s="13">
        <v>1</v>
      </c>
      <c r="F18" s="15" t="str">
        <f>Times!A7</f>
        <v>ROM</v>
      </c>
      <c r="G18" s="27" t="s">
        <v>21</v>
      </c>
      <c r="H18" s="16"/>
    </row>
    <row r="19" spans="1:8" ht="9.9499999999999993" customHeight="1" thickBot="1" x14ac:dyDescent="0.25">
      <c r="A19" s="14"/>
      <c r="B19" s="17"/>
      <c r="C19" s="18"/>
      <c r="D19" s="14"/>
      <c r="E19" s="18"/>
      <c r="F19" s="17"/>
      <c r="G19" s="28"/>
      <c r="H19" s="16"/>
    </row>
    <row r="20" spans="1:8" ht="18" customHeight="1" thickBot="1" x14ac:dyDescent="0.25">
      <c r="A20" s="11">
        <v>8</v>
      </c>
      <c r="B20" s="12" t="str">
        <f>Times!A2</f>
        <v>ING</v>
      </c>
      <c r="C20" s="13">
        <v>3</v>
      </c>
      <c r="D20" s="14" t="s">
        <v>0</v>
      </c>
      <c r="E20" s="13">
        <v>1</v>
      </c>
      <c r="F20" s="15" t="str">
        <f>Times!A3</f>
        <v>NZE</v>
      </c>
      <c r="G20" s="27" t="s">
        <v>22</v>
      </c>
      <c r="H20" s="16"/>
    </row>
    <row r="21" spans="1:8" s="7" customFormat="1" ht="9.9499999999999993" customHeight="1" thickBot="1" x14ac:dyDescent="0.25">
      <c r="A21" s="21"/>
      <c r="B21" s="17"/>
      <c r="C21" s="22"/>
      <c r="D21" s="21"/>
      <c r="E21" s="22"/>
      <c r="F21" s="17"/>
      <c r="G21" s="19"/>
      <c r="H21" s="16"/>
    </row>
    <row r="22" spans="1:8" ht="18" customHeight="1" thickBot="1" x14ac:dyDescent="0.25">
      <c r="A22" s="11">
        <v>9</v>
      </c>
      <c r="B22" s="20" t="str">
        <f>Times!A1</f>
        <v>SUE</v>
      </c>
      <c r="C22" s="13">
        <v>1</v>
      </c>
      <c r="D22" s="14" t="s">
        <v>0</v>
      </c>
      <c r="E22" s="13">
        <v>1</v>
      </c>
      <c r="F22" s="15" t="str">
        <f>Times!A6</f>
        <v>ARG</v>
      </c>
      <c r="G22" s="29" t="s">
        <v>24</v>
      </c>
      <c r="H22" s="16"/>
    </row>
    <row r="23" spans="1:8" ht="9.9499999999999993" customHeight="1" thickBot="1" x14ac:dyDescent="0.25">
      <c r="A23" s="14"/>
      <c r="B23" s="17"/>
      <c r="C23" s="18"/>
      <c r="D23" s="14"/>
      <c r="E23" s="18"/>
      <c r="F23" s="17"/>
      <c r="G23" s="25"/>
      <c r="H23" s="16"/>
    </row>
    <row r="24" spans="1:8" ht="18" customHeight="1" thickBot="1" x14ac:dyDescent="0.25">
      <c r="A24" s="11">
        <v>10</v>
      </c>
      <c r="B24" s="20" t="str">
        <f>Times!A5</f>
        <v>LIB</v>
      </c>
      <c r="C24" s="13">
        <v>2</v>
      </c>
      <c r="D24" s="14" t="s">
        <v>0</v>
      </c>
      <c r="E24" s="13">
        <v>1</v>
      </c>
      <c r="F24" s="15" t="str">
        <f>Times!A7</f>
        <v>ROM</v>
      </c>
      <c r="G24" s="29" t="s">
        <v>25</v>
      </c>
      <c r="H24" s="16"/>
    </row>
    <row r="25" spans="1:8" s="7" customFormat="1" ht="9.9499999999999993" customHeight="1" thickBot="1" x14ac:dyDescent="0.25">
      <c r="A25" s="16"/>
      <c r="B25" s="21"/>
      <c r="C25" s="22"/>
      <c r="D25" s="16"/>
      <c r="E25" s="22"/>
      <c r="F25" s="21"/>
      <c r="G25" s="25"/>
      <c r="H25" s="16"/>
    </row>
    <row r="26" spans="1:8" ht="18" customHeight="1" thickBot="1" x14ac:dyDescent="0.25">
      <c r="A26" s="11">
        <v>11</v>
      </c>
      <c r="B26" s="20" t="str">
        <f>Times!A2</f>
        <v>ING</v>
      </c>
      <c r="C26" s="13">
        <v>1</v>
      </c>
      <c r="D26" s="14" t="s">
        <v>0</v>
      </c>
      <c r="E26" s="13">
        <v>1</v>
      </c>
      <c r="F26" s="15" t="str">
        <f>Times!A4</f>
        <v>ANG</v>
      </c>
      <c r="G26" s="29" t="s">
        <v>26</v>
      </c>
      <c r="H26" s="16"/>
    </row>
    <row r="27" spans="1:8" ht="9.9499999999999993" customHeight="1" thickBot="1" x14ac:dyDescent="0.25">
      <c r="A27" s="23"/>
      <c r="B27" s="14"/>
      <c r="C27" s="18"/>
      <c r="D27" s="23"/>
      <c r="E27" s="18"/>
      <c r="F27" s="14"/>
      <c r="G27" s="22"/>
      <c r="H27" s="23"/>
    </row>
    <row r="28" spans="1:8" ht="18" customHeight="1" thickBot="1" x14ac:dyDescent="0.25">
      <c r="A28" s="11">
        <v>12</v>
      </c>
      <c r="B28" s="20" t="str">
        <f>Times!A3</f>
        <v>NZE</v>
      </c>
      <c r="C28" s="13">
        <v>1</v>
      </c>
      <c r="D28" s="14" t="s">
        <v>0</v>
      </c>
      <c r="E28" s="13">
        <v>0</v>
      </c>
      <c r="F28" s="15" t="str">
        <f>Times!A6</f>
        <v>ARG</v>
      </c>
      <c r="G28" s="30" t="s">
        <v>28</v>
      </c>
      <c r="H28" s="16"/>
    </row>
    <row r="29" spans="1:8" s="7" customFormat="1" ht="9.9499999999999993" customHeight="1" thickBot="1" x14ac:dyDescent="0.25">
      <c r="A29" s="16"/>
      <c r="B29" s="21"/>
      <c r="C29" s="22"/>
      <c r="D29" s="16"/>
      <c r="E29" s="22"/>
      <c r="F29" s="21"/>
      <c r="G29" s="18"/>
      <c r="H29" s="16"/>
    </row>
    <row r="30" spans="1:8" ht="18" customHeight="1" thickBot="1" x14ac:dyDescent="0.25">
      <c r="A30" s="11">
        <v>13</v>
      </c>
      <c r="B30" s="20" t="str">
        <f>Times!A1</f>
        <v>SUE</v>
      </c>
      <c r="C30" s="13">
        <v>0</v>
      </c>
      <c r="D30" s="14" t="s">
        <v>0</v>
      </c>
      <c r="E30" s="13">
        <v>0</v>
      </c>
      <c r="F30" s="15" t="str">
        <f>Times!A5</f>
        <v>LIB</v>
      </c>
      <c r="G30" s="30" t="s">
        <v>29</v>
      </c>
      <c r="H30" s="16"/>
    </row>
    <row r="31" spans="1:8" ht="9.9499999999999993" customHeight="1" thickBot="1" x14ac:dyDescent="0.25">
      <c r="A31" s="23"/>
      <c r="B31" s="14"/>
      <c r="C31" s="18"/>
      <c r="D31" s="23"/>
      <c r="E31" s="18"/>
      <c r="F31" s="14"/>
      <c r="H31" s="23"/>
    </row>
    <row r="32" spans="1:8" ht="18" customHeight="1" thickBot="1" x14ac:dyDescent="0.25">
      <c r="A32" s="11">
        <v>14</v>
      </c>
      <c r="B32" s="20" t="str">
        <f>Times!A4</f>
        <v>ANG</v>
      </c>
      <c r="C32" s="13">
        <v>2</v>
      </c>
      <c r="D32" s="14" t="s">
        <v>0</v>
      </c>
      <c r="E32" s="13">
        <v>4</v>
      </c>
      <c r="F32" s="15" t="str">
        <f>Times!A7</f>
        <v>ROM</v>
      </c>
      <c r="G32" s="30" t="s">
        <v>27</v>
      </c>
      <c r="H32" s="16"/>
    </row>
    <row r="33" spans="1:8" s="7" customFormat="1" ht="9.9499999999999993" customHeight="1" thickBot="1" x14ac:dyDescent="0.25">
      <c r="A33" s="16"/>
      <c r="B33" s="21"/>
      <c r="C33" s="22"/>
      <c r="D33" s="16"/>
      <c r="E33" s="22"/>
      <c r="F33" s="21"/>
      <c r="G33" s="32"/>
      <c r="H33" s="16"/>
    </row>
    <row r="34" spans="1:8" ht="18" customHeight="1" thickBot="1" x14ac:dyDescent="0.25">
      <c r="A34" s="11">
        <v>15</v>
      </c>
      <c r="B34" s="20" t="str">
        <f>Times!A2</f>
        <v>ING</v>
      </c>
      <c r="C34" s="13">
        <v>3</v>
      </c>
      <c r="D34" s="14" t="s">
        <v>0</v>
      </c>
      <c r="E34" s="13">
        <v>0</v>
      </c>
      <c r="F34" s="15" t="str">
        <f>Times!A6</f>
        <v>ARG</v>
      </c>
      <c r="G34" s="31" t="s">
        <v>30</v>
      </c>
      <c r="H34" s="16"/>
    </row>
    <row r="35" spans="1:8" ht="9.9499999999999993" customHeight="1" thickBot="1" x14ac:dyDescent="0.25">
      <c r="A35" s="23"/>
      <c r="B35" s="14"/>
      <c r="C35" s="18"/>
      <c r="D35" s="23"/>
      <c r="E35" s="18"/>
      <c r="F35" s="14"/>
      <c r="G35" s="33"/>
      <c r="H35" s="23"/>
    </row>
    <row r="36" spans="1:8" ht="18" customHeight="1" thickBot="1" x14ac:dyDescent="0.25">
      <c r="A36" s="11">
        <v>16</v>
      </c>
      <c r="B36" s="20" t="str">
        <f>Times!A3</f>
        <v>NZE</v>
      </c>
      <c r="C36" s="13">
        <v>1</v>
      </c>
      <c r="D36" s="14" t="s">
        <v>0</v>
      </c>
      <c r="E36" s="13">
        <v>3</v>
      </c>
      <c r="F36" s="15" t="str">
        <f>Times!A5</f>
        <v>LIB</v>
      </c>
      <c r="G36" s="31" t="s">
        <v>31</v>
      </c>
      <c r="H36" s="16"/>
    </row>
    <row r="37" spans="1:8" s="7" customFormat="1" ht="9.9499999999999993" customHeight="1" thickBot="1" x14ac:dyDescent="0.25">
      <c r="A37" s="16"/>
      <c r="B37" s="21"/>
      <c r="C37" s="22"/>
      <c r="D37" s="16"/>
      <c r="E37" s="22"/>
      <c r="F37" s="21"/>
      <c r="G37" s="22"/>
      <c r="H37" s="16"/>
    </row>
    <row r="38" spans="1:8" ht="18" customHeight="1" thickBot="1" x14ac:dyDescent="0.25">
      <c r="A38" s="11">
        <v>17</v>
      </c>
      <c r="B38" s="20" t="str">
        <f>Times!A1</f>
        <v>SUE</v>
      </c>
      <c r="C38" s="13">
        <v>0</v>
      </c>
      <c r="D38" s="14" t="s">
        <v>0</v>
      </c>
      <c r="E38" s="13">
        <v>0</v>
      </c>
      <c r="F38" s="15" t="str">
        <f>Times!A4</f>
        <v>ANG</v>
      </c>
      <c r="G38" s="27" t="s">
        <v>23</v>
      </c>
      <c r="H38" s="16"/>
    </row>
    <row r="39" spans="1:8" ht="9.9499999999999993" customHeight="1" thickBot="1" x14ac:dyDescent="0.25">
      <c r="A39" s="23"/>
      <c r="B39" s="14"/>
      <c r="C39" s="18"/>
      <c r="D39" s="23"/>
      <c r="E39" s="18"/>
      <c r="F39" s="14"/>
      <c r="G39" s="18"/>
      <c r="H39" s="23"/>
    </row>
    <row r="40" spans="1:8" ht="18" customHeight="1" thickBot="1" x14ac:dyDescent="0.25">
      <c r="A40" s="11">
        <v>18</v>
      </c>
      <c r="B40" s="20" t="str">
        <f>Times!A3</f>
        <v>NZE</v>
      </c>
      <c r="C40" s="13">
        <v>0</v>
      </c>
      <c r="D40" s="14" t="s">
        <v>0</v>
      </c>
      <c r="E40" s="13">
        <v>1</v>
      </c>
      <c r="F40" s="15" t="str">
        <f>Times!A7</f>
        <v>ROM</v>
      </c>
      <c r="G40" s="34" t="s">
        <v>33</v>
      </c>
      <c r="H40" s="16"/>
    </row>
    <row r="41" spans="1:8" s="7" customFormat="1" ht="9.9499999999999993" customHeight="1" thickBot="1" x14ac:dyDescent="0.25">
      <c r="A41" s="16"/>
      <c r="B41" s="21"/>
      <c r="C41" s="22"/>
      <c r="D41" s="16"/>
      <c r="E41" s="22"/>
      <c r="F41" s="21"/>
      <c r="G41" s="33"/>
      <c r="H41" s="16"/>
    </row>
    <row r="42" spans="1:8" ht="18" customHeight="1" thickBot="1" x14ac:dyDescent="0.25">
      <c r="A42" s="11">
        <v>19</v>
      </c>
      <c r="B42" s="20" t="str">
        <f>Times!A2</f>
        <v>ING</v>
      </c>
      <c r="C42" s="13">
        <v>0</v>
      </c>
      <c r="D42" s="14" t="s">
        <v>0</v>
      </c>
      <c r="E42" s="13">
        <v>1</v>
      </c>
      <c r="F42" s="15" t="str">
        <f>Times!A5</f>
        <v>LIB</v>
      </c>
      <c r="G42" s="34" t="s">
        <v>34</v>
      </c>
      <c r="H42" s="16"/>
    </row>
    <row r="43" spans="1:8" ht="9.9499999999999993" customHeight="1" thickBot="1" x14ac:dyDescent="0.25">
      <c r="A43" s="23"/>
      <c r="B43" s="14"/>
      <c r="C43" s="18"/>
      <c r="D43" s="23"/>
      <c r="E43" s="18"/>
      <c r="F43" s="14"/>
      <c r="H43" s="23"/>
    </row>
    <row r="44" spans="1:8" ht="18" customHeight="1" thickBot="1" x14ac:dyDescent="0.25">
      <c r="A44" s="11">
        <v>20</v>
      </c>
      <c r="B44" s="20" t="str">
        <f>Times!A4</f>
        <v>ANG</v>
      </c>
      <c r="C44" s="13">
        <v>2</v>
      </c>
      <c r="D44" s="14" t="s">
        <v>0</v>
      </c>
      <c r="E44" s="13">
        <v>3</v>
      </c>
      <c r="F44" s="15" t="str">
        <f>Times!A6</f>
        <v>ARG</v>
      </c>
      <c r="G44" s="34" t="s">
        <v>35</v>
      </c>
      <c r="H44" s="16"/>
    </row>
    <row r="45" spans="1:8" s="7" customFormat="1" ht="9.9499999999999993" customHeight="1" thickBot="1" x14ac:dyDescent="0.25">
      <c r="A45" s="16"/>
      <c r="B45" s="21"/>
      <c r="C45" s="22"/>
      <c r="D45" s="16"/>
      <c r="E45" s="22"/>
      <c r="F45" s="21"/>
      <c r="G45" s="22"/>
      <c r="H45" s="16"/>
    </row>
    <row r="46" spans="1:8" ht="18" customHeight="1" thickBot="1" x14ac:dyDescent="0.25">
      <c r="A46" s="11">
        <v>21</v>
      </c>
      <c r="B46" s="20" t="str">
        <f>Times!A1</f>
        <v>SUE</v>
      </c>
      <c r="C46" s="13">
        <v>0</v>
      </c>
      <c r="D46" s="14" t="s">
        <v>0</v>
      </c>
      <c r="E46" s="13">
        <v>4</v>
      </c>
      <c r="F46" s="15" t="str">
        <f>Times!A7</f>
        <v>ROM</v>
      </c>
      <c r="G46" s="31" t="s">
        <v>32</v>
      </c>
      <c r="H46" s="16"/>
    </row>
  </sheetData>
  <sheetProtection algorithmName="SHA-512" hashValue="5vpf1ah0/5+tREfUBfI/wUyj+vux+tWJ5onneTpfSgdSdUhJqiRVqzPaMYCzSAxY7RArwDKa8yt1Ms4sVRo33g==" saltValue="zfAg3Fwc9qV9bcMHZ05lYg==" spinCount="100000" sheet="1" objects="1" scenarios="1"/>
  <mergeCells count="5">
    <mergeCell ref="B3:D4"/>
    <mergeCell ref="F3:H4"/>
    <mergeCell ref="A1:H2"/>
    <mergeCell ref="E3:E4"/>
    <mergeCell ref="A3:A4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11"/>
  <sheetViews>
    <sheetView zoomScale="110" zoomScaleNormal="110" workbookViewId="0">
      <selection activeCell="E12" sqref="E12"/>
    </sheetView>
  </sheetViews>
  <sheetFormatPr defaultRowHeight="20.25" x14ac:dyDescent="0.2"/>
  <cols>
    <col min="1" max="1" width="17.5703125" style="3" bestFit="1" customWidth="1"/>
    <col min="2" max="2" width="12.28515625" style="1" bestFit="1" customWidth="1"/>
    <col min="3" max="3" width="13.85546875" style="3" bestFit="1" customWidth="1"/>
    <col min="4" max="4" width="16.7109375" style="3" bestFit="1" customWidth="1"/>
    <col min="5" max="9" width="8.7109375" style="3" customWidth="1"/>
    <col min="10" max="10" width="13.42578125" style="1" customWidth="1"/>
    <col min="11" max="11" width="15.5703125" style="8" bestFit="1" customWidth="1"/>
    <col min="12" max="12" width="11.85546875" style="8" bestFit="1" customWidth="1"/>
    <col min="13" max="16384" width="9.140625" style="3"/>
  </cols>
  <sheetData>
    <row r="1" spans="1:12" ht="12.95" customHeight="1" thickTop="1" thickBot="1" x14ac:dyDescent="0.25">
      <c r="A1" s="69" t="s">
        <v>2</v>
      </c>
      <c r="B1" s="70"/>
      <c r="C1" s="70"/>
      <c r="D1" s="70"/>
      <c r="E1" s="70"/>
      <c r="F1" s="70"/>
      <c r="G1" s="70"/>
      <c r="H1" s="70"/>
      <c r="I1" s="70"/>
      <c r="J1" s="71"/>
      <c r="K1" s="67" t="s">
        <v>6</v>
      </c>
      <c r="L1" s="67"/>
    </row>
    <row r="2" spans="1:12" ht="14.25" customHeight="1" thickTop="1" thickBot="1" x14ac:dyDescent="0.25">
      <c r="A2" s="72"/>
      <c r="B2" s="73"/>
      <c r="C2" s="73"/>
      <c r="D2" s="73"/>
      <c r="E2" s="73"/>
      <c r="F2" s="73"/>
      <c r="G2" s="73"/>
      <c r="H2" s="73"/>
      <c r="I2" s="73"/>
      <c r="J2" s="74"/>
      <c r="K2" s="68"/>
      <c r="L2" s="68"/>
    </row>
    <row r="3" spans="1:12" s="10" customFormat="1" ht="24.75" customHeight="1" thickTop="1" thickBot="1" x14ac:dyDescent="0.25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7" t="s">
        <v>12</v>
      </c>
      <c r="K3" s="35" t="s">
        <v>3</v>
      </c>
      <c r="L3" s="35" t="s">
        <v>14</v>
      </c>
    </row>
    <row r="4" spans="1:12" ht="24.95" customHeight="1" thickTop="1" x14ac:dyDescent="0.2">
      <c r="A4" s="38">
        <f t="shared" ref="A4:A10" si="0">IF(C4&gt;0,SUM((D4/(C4*3))),0)</f>
        <v>0.72222222222222221</v>
      </c>
      <c r="B4" s="39" t="str">
        <f>Times!A5</f>
        <v>LIB</v>
      </c>
      <c r="C4" s="40">
        <f>SUM(IF(ISNUMBER('Tabela 1ª Fase'!C10),1)+IF(ISNUMBER('Tabela 1ª Fase'!E16),1)+IF(ISNUMBER('Tabela 1ª Fase'!C24),1)+IF(ISNUMBER('Tabela 1ª Fase'!E30),1)+IF(ISNUMBER('Tabela 1ª Fase'!E36),1)+IF(ISNUMBER('Tabela 1ª Fase'!E42),1))</f>
        <v>6</v>
      </c>
      <c r="D4" s="40">
        <f t="shared" ref="D4:D10" si="1">SUM(E4*3)+F4</f>
        <v>13</v>
      </c>
      <c r="E4" s="39">
        <f>SUM(IF('Tabela 1ª Fase'!C10&gt;'Tabela 1ª Fase'!E10,1,0)+IF('Tabela 1ª Fase'!E16&gt;'Tabela 1ª Fase'!C16,1,0)+IF('Tabela 1ª Fase'!C24&gt;'Tabela 1ª Fase'!E24,1,0)+IF('Tabela 1ª Fase'!E30&gt;'Tabela 1ª Fase'!C30,1,0)+IF('Tabela 1ª Fase'!E36&gt;'Tabela 1ª Fase'!C36,1,0)+IF('Tabela 1ª Fase'!E42&gt;'Tabela 1ª Fase'!C42,1,0))</f>
        <v>4</v>
      </c>
      <c r="F4" s="39">
        <f>SUM(IF(ISNUMBER('Tabela 1ª Fase'!C10),IF('Tabela 1ª Fase'!C10='Tabela 1ª Fase'!E10,1,0))+IF(ISNUMBER('Tabela 1ª Fase'!E16),IF('Tabela 1ª Fase'!E16='Tabela 1ª Fase'!C16,1,0))+IF(ISNUMBER('Tabela 1ª Fase'!C24),IF('Tabela 1ª Fase'!C24='Tabela 1ª Fase'!E24,1,0))+IF(ISNUMBER('Tabela 1ª Fase'!E30),IF('Tabela 1ª Fase'!E30='Tabela 1ª Fase'!C30,1,0))+IF(ISNUMBER('Tabela 1ª Fase'!E36),IF('Tabela 1ª Fase'!E36='Tabela 1ª Fase'!C36,1,0))+IF(ISNUMBER('Tabela 1ª Fase'!E42),IF('Tabela 1ª Fase'!E42='Tabela 1ª Fase'!C42,1,0)))</f>
        <v>1</v>
      </c>
      <c r="G4" s="39">
        <f>SUM(IF('Tabela 1ª Fase'!C10&lt;'Tabela 1ª Fase'!E10,1,0)+IF('Tabela 1ª Fase'!E16&lt;'Tabela 1ª Fase'!C16,1,0)+IF('Tabela 1ª Fase'!C24&lt;'Tabela 1ª Fase'!E24,1,0)+IF('Tabela 1ª Fase'!E30&lt;'Tabela 1ª Fase'!C30,1,0)+IF('Tabela 1ª Fase'!E36&lt;'Tabela 1ª Fase'!C36,1,0)+IF('Tabela 1ª Fase'!E42&lt;'Tabela 1ª Fase'!C42,1,0))</f>
        <v>1</v>
      </c>
      <c r="H4" s="39">
        <f>SUM('Tabela 1ª Fase'!C10+'Tabela 1ª Fase'!E16+'Tabela 1ª Fase'!C24+'Tabela 1ª Fase'!E30+'Tabela 1ª Fase'!E36+'Tabela 1ª Fase'!E42)</f>
        <v>10</v>
      </c>
      <c r="I4" s="39">
        <f>SUM('Tabela 1ª Fase'!E10+'Tabela 1ª Fase'!C16+'Tabela 1ª Fase'!E24+'Tabela 1ª Fase'!C30+'Tabela 1ª Fase'!C36+'Tabela 1ª Fase'!C42)</f>
        <v>5</v>
      </c>
      <c r="J4" s="41">
        <f t="shared" ref="J4:J10" si="2">SUM(H4-I4)</f>
        <v>5</v>
      </c>
      <c r="K4" s="54">
        <v>1</v>
      </c>
      <c r="L4" s="42">
        <f>14-K4</f>
        <v>13</v>
      </c>
    </row>
    <row r="5" spans="1:12" ht="24.95" customHeight="1" x14ac:dyDescent="0.2">
      <c r="A5" s="43">
        <f t="shared" si="0"/>
        <v>0.61111111111111116</v>
      </c>
      <c r="B5" s="44" t="str">
        <f>Times!A2</f>
        <v>ING</v>
      </c>
      <c r="C5" s="45">
        <f>SUM(IF(ISNUMBER('Tabela 1ª Fase'!E6),1)+IF(ISNUMBER('Tabela 1ª Fase'!C12),1)+IF(ISNUMBER('Tabela 1ª Fase'!C20),1)+IF(ISNUMBER('Tabela 1ª Fase'!C26),1)+IF(ISNUMBER('Tabela 1ª Fase'!C34),1)+IF(ISNUMBER('Tabela 1ª Fase'!C42),1))</f>
        <v>6</v>
      </c>
      <c r="D5" s="45">
        <f t="shared" si="1"/>
        <v>11</v>
      </c>
      <c r="E5" s="44">
        <f>SUM(IF('Tabela 1ª Fase'!E6&gt;'Tabela 1ª Fase'!C6,1,0)+IF('Tabela 1ª Fase'!C12&gt;'Tabela 1ª Fase'!E12,1,0)+IF('Tabela 1ª Fase'!C20&gt;'Tabela 1ª Fase'!E20,1,0)+IF('Tabela 1ª Fase'!C26&gt;'Tabela 1ª Fase'!E26,1,0)+IF('Tabela 1ª Fase'!C34&gt;'Tabela 1ª Fase'!E34,1,0)+IF('Tabela 1ª Fase'!C42&gt;'Tabela 1ª Fase'!E42,1,0))</f>
        <v>3</v>
      </c>
      <c r="F5" s="44">
        <f>SUM(IF(ISNUMBER('Tabela 1ª Fase'!E6),IF('Tabela 1ª Fase'!E6='Tabela 1ª Fase'!C6,1,0))+IF(ISNUMBER('Tabela 1ª Fase'!C12),IF('Tabela 1ª Fase'!C12='Tabela 1ª Fase'!E12,1,0))+IF(ISNUMBER('Tabela 1ª Fase'!C20),IF('Tabela 1ª Fase'!C20='Tabela 1ª Fase'!E20,1,0))+IF(ISNUMBER('Tabela 1ª Fase'!C26),IF('Tabela 1ª Fase'!C26='Tabela 1ª Fase'!E26,1,0))+IF(ISNUMBER('Tabela 1ª Fase'!C34),IF('Tabela 1ª Fase'!C34='Tabela 1ª Fase'!E34,1,0))+IF(ISNUMBER('Tabela 1ª Fase'!C42),IF('Tabela 1ª Fase'!C42='Tabela 1ª Fase'!E42,1,0)))</f>
        <v>2</v>
      </c>
      <c r="G5" s="44">
        <f>SUM(IF('Tabela 1ª Fase'!E6&lt;'Tabela 1ª Fase'!C6,1,0)+IF('Tabela 1ª Fase'!C12&lt;'Tabela 1ª Fase'!E12,1,0)+IF('Tabela 1ª Fase'!C20&lt;'Tabela 1ª Fase'!E20,1,0)+IF('Tabela 1ª Fase'!C26&lt;'Tabela 1ª Fase'!E26,1,0)+IF('Tabela 1ª Fase'!C34&lt;'Tabela 1ª Fase'!E34,1,0)+IF('Tabela 1ª Fase'!C42&lt;'Tabela 1ª Fase'!E42,1,0))</f>
        <v>1</v>
      </c>
      <c r="H5" s="44">
        <f>SUM('Tabela 1ª Fase'!E6+'Tabela 1ª Fase'!C12+'Tabela 1ª Fase'!C20+'Tabela 1ª Fase'!C26+'Tabela 1ª Fase'!C34+'Tabela 1ª Fase'!C42)</f>
        <v>10</v>
      </c>
      <c r="I5" s="44">
        <f>SUM('Tabela 1ª Fase'!C6+'Tabela 1ª Fase'!E12+'Tabela 1ª Fase'!E20+'Tabela 1ª Fase'!E26+'Tabela 1ª Fase'!E34+'Tabela 1ª Fase'!E42)</f>
        <v>4</v>
      </c>
      <c r="J5" s="46">
        <f t="shared" si="2"/>
        <v>6</v>
      </c>
      <c r="K5" s="48">
        <v>2</v>
      </c>
      <c r="L5" s="47">
        <f t="shared" ref="L5:L10" si="3">14-K5</f>
        <v>12</v>
      </c>
    </row>
    <row r="6" spans="1:12" ht="24.95" customHeight="1" x14ac:dyDescent="0.2">
      <c r="A6" s="43">
        <f t="shared" si="0"/>
        <v>0.5</v>
      </c>
      <c r="B6" s="44" t="str">
        <f>Times!A7</f>
        <v>ROM</v>
      </c>
      <c r="C6" s="45">
        <f>SUM(IF(ISNUMBER('Tabela 1ª Fase'!E12),1)+IF(ISNUMBER('Tabela 1ª Fase'!E18),1)+IF(ISNUMBER('Tabela 1ª Fase'!E24),1)+IF(ISNUMBER('Tabela 1ª Fase'!E32),1)+IF(ISNUMBER('Tabela 1ª Fase'!E40),1)+IF(ISNUMBER('Tabela 1ª Fase'!E46),1))</f>
        <v>6</v>
      </c>
      <c r="D6" s="45">
        <f t="shared" si="1"/>
        <v>9</v>
      </c>
      <c r="E6" s="44">
        <f>SUM(IF('Tabela 1ª Fase'!E12&gt;'Tabela 1ª Fase'!C12,1,0)+IF('Tabela 1ª Fase'!E18&gt;'Tabela 1ª Fase'!C18,1,0)+IF('Tabela 1ª Fase'!E24&gt;'Tabela 1ª Fase'!C24,1,0)+IF('Tabela 1ª Fase'!E32&gt;'Tabela 1ª Fase'!C32,1,0)+IF('Tabela 1ª Fase'!E40&gt;'Tabela 1ª Fase'!C40,1,0)+IF('Tabela 1ª Fase'!E46&gt;'Tabela 1ª Fase'!C46,1,0))</f>
        <v>3</v>
      </c>
      <c r="F6" s="44">
        <f>SUM(IF(ISNUMBER('Tabela 1ª Fase'!E12),IF('Tabela 1ª Fase'!E12='Tabela 1ª Fase'!C12,1,0))+IF(ISNUMBER('Tabela 1ª Fase'!E18),IF('Tabela 1ª Fase'!E18='Tabela 1ª Fase'!C18,1,0))+IF(ISNUMBER('Tabela 1ª Fase'!E24),IF('Tabela 1ª Fase'!E24='Tabela 1ª Fase'!C24,1,0))+IF(ISNUMBER('Tabela 1ª Fase'!E32),IF('Tabela 1ª Fase'!E32='Tabela 1ª Fase'!C32,1,0))+IF(ISNUMBER('Tabela 1ª Fase'!E40),IF('Tabela 1ª Fase'!E40='Tabela 1ª Fase'!C40,1,0))+IF(ISNUMBER('Tabela 1ª Fase'!E46),IF('Tabela 1ª Fase'!E46='Tabela 1ª Fase'!C46,1,0)))</f>
        <v>0</v>
      </c>
      <c r="G6" s="44">
        <f>SUM(IF('Tabela 1ª Fase'!E12&lt;'Tabela 1ª Fase'!C12,1,0)+IF('Tabela 1ª Fase'!E18&lt;'Tabela 1ª Fase'!C18,1,0)+IF('Tabela 1ª Fase'!E24&lt;'Tabela 1ª Fase'!C24,1,0)+IF('Tabela 1ª Fase'!E32&lt;'Tabela 1ª Fase'!C32,1,0)+IF('Tabela 1ª Fase'!E40&lt;'Tabela 1ª Fase'!C40,1,0)+IF('Tabela 1ª Fase'!E46&lt;'Tabela 1ª Fase'!C46,1,0))</f>
        <v>3</v>
      </c>
      <c r="H6" s="44">
        <f>SUM('Tabela 1ª Fase'!E12+'Tabela 1ª Fase'!E18+'Tabela 1ª Fase'!E24+'Tabela 1ª Fase'!E32+'Tabela 1ª Fase'!E40+'Tabela 1ª Fase'!E46)</f>
        <v>12</v>
      </c>
      <c r="I6" s="44">
        <f>SUM('Tabela 1ª Fase'!C12+'Tabela 1ª Fase'!C18+'Tabela 1ª Fase'!C24+'Tabela 1ª Fase'!C32+'Tabela 1ª Fase'!C40+'Tabela 1ª Fase'!C46)</f>
        <v>9</v>
      </c>
      <c r="J6" s="46">
        <f t="shared" si="2"/>
        <v>3</v>
      </c>
      <c r="K6" s="53">
        <v>3</v>
      </c>
      <c r="L6" s="47">
        <f t="shared" si="3"/>
        <v>11</v>
      </c>
    </row>
    <row r="7" spans="1:12" ht="23.85" customHeight="1" x14ac:dyDescent="0.2">
      <c r="A7" s="43">
        <f t="shared" si="0"/>
        <v>0.3888888888888889</v>
      </c>
      <c r="B7" s="44" t="str">
        <f>Times!A3</f>
        <v>NZE</v>
      </c>
      <c r="C7" s="45">
        <f>SUM(IF(ISNUMBER('Tabela 1ª Fase'!C8),1)+IF(ISNUMBER('Tabela 1ª Fase'!E14),1)+IF(ISNUMBER('Tabela 1ª Fase'!E20),1)+IF(ISNUMBER('Tabela 1ª Fase'!C28),1)+IF(ISNUMBER('Tabela 1ª Fase'!C36),1)+IF(ISNUMBER('Tabela 1ª Fase'!C40),1))</f>
        <v>6</v>
      </c>
      <c r="D7" s="45">
        <f t="shared" si="1"/>
        <v>7</v>
      </c>
      <c r="E7" s="44">
        <f>SUM(IF('Tabela 1ª Fase'!C8&gt;'Tabela 1ª Fase'!E8,1,0)+IF('Tabela 1ª Fase'!E14&gt;'Tabela 1ª Fase'!C14,1,0)+IF('Tabela 1ª Fase'!E20&gt;'Tabela 1ª Fase'!C20,1,0)+IF('Tabela 1ª Fase'!C28&gt;'Tabela 1ª Fase'!E28,1,0)+IF('Tabela 1ª Fase'!C36&gt;'Tabela 1ª Fase'!E36,1,0)+IF('Tabela 1ª Fase'!C40&gt;'Tabela 1ª Fase'!E40,1,0))</f>
        <v>2</v>
      </c>
      <c r="F7" s="44">
        <f>SUM(IF(ISNUMBER('Tabela 1ª Fase'!C8),IF('Tabela 1ª Fase'!C8='Tabela 1ª Fase'!E8,1,0))+IF(ISNUMBER('Tabela 1ª Fase'!E14),IF('Tabela 1ª Fase'!E14='Tabela 1ª Fase'!C14,1,0))+IF(ISNUMBER('Tabela 1ª Fase'!E20),IF('Tabela 1ª Fase'!E20='Tabela 1ª Fase'!C20,1,0))+IF(ISNUMBER('Tabela 1ª Fase'!C28),IF('Tabela 1ª Fase'!C28='Tabela 1ª Fase'!E28,1,0))+IF(ISNUMBER('Tabela 1ª Fase'!C36),IF('Tabela 1ª Fase'!C36='Tabela 1ª Fase'!E36,1,0))+IF(ISNUMBER('Tabela 1ª Fase'!C40),IF('Tabela 1ª Fase'!C40='Tabela 1ª Fase'!E40,1,0)))</f>
        <v>1</v>
      </c>
      <c r="G7" s="44">
        <f>SUM(IF('Tabela 1ª Fase'!C8&lt;'Tabela 1ª Fase'!E8,1,0)+IF('Tabela 1ª Fase'!E14&lt;'Tabela 1ª Fase'!C14,1,0)+IF('Tabela 1ª Fase'!E20&lt;'Tabela 1ª Fase'!C20,1,0)+IF('Tabela 1ª Fase'!C28&lt;'Tabela 1ª Fase'!E28,1,0)+IF('Tabela 1ª Fase'!C36&lt;'Tabela 1ª Fase'!E36,1,0)+IF('Tabela 1ª Fase'!C40&lt;'Tabela 1ª Fase'!E40,1,0))</f>
        <v>3</v>
      </c>
      <c r="H7" s="44">
        <f>SUM('Tabela 1ª Fase'!C8+'Tabela 1ª Fase'!E14+'Tabela 1ª Fase'!E20+'Tabela 1ª Fase'!C28+'Tabela 1ª Fase'!C36+'Tabela 1ª Fase'!C40)</f>
        <v>6</v>
      </c>
      <c r="I7" s="44">
        <f>SUM('Tabela 1ª Fase'!E8+'Tabela 1ª Fase'!C14+'Tabela 1ª Fase'!C20+'Tabela 1ª Fase'!E28+'Tabela 1ª Fase'!E36+'Tabela 1ª Fase'!E40)</f>
        <v>7</v>
      </c>
      <c r="J7" s="46">
        <f t="shared" si="2"/>
        <v>-1</v>
      </c>
      <c r="K7" s="48">
        <v>4</v>
      </c>
      <c r="L7" s="47">
        <f t="shared" si="3"/>
        <v>10</v>
      </c>
    </row>
    <row r="8" spans="1:12" ht="24.95" customHeight="1" x14ac:dyDescent="0.2">
      <c r="A8" s="43">
        <f t="shared" si="0"/>
        <v>0.3888888888888889</v>
      </c>
      <c r="B8" s="44" t="str">
        <f>Times!A6</f>
        <v>ARG</v>
      </c>
      <c r="C8" s="45">
        <f>SUM(IF(ISNUMBER('Tabela 1ª Fase'!E10),1)+IF(ISNUMBER('Tabela 1ª Fase'!C18),1)+IF(ISNUMBER('Tabela 1ª Fase'!E22),1)+IF(ISNUMBER('Tabela 1ª Fase'!E28),1)+IF(ISNUMBER('Tabela 1ª Fase'!E34),1)+IF(ISNUMBER('Tabela 1ª Fase'!E44),1))</f>
        <v>6</v>
      </c>
      <c r="D8" s="45">
        <f t="shared" si="1"/>
        <v>7</v>
      </c>
      <c r="E8" s="44">
        <f>SUM(IF('Tabela 1ª Fase'!E10&gt;'Tabela 1ª Fase'!C10,1,0)+IF('Tabela 1ª Fase'!C18&gt;'Tabela 1ª Fase'!E18,1,0)+IF('Tabela 1ª Fase'!E22&gt;'Tabela 1ª Fase'!C22,1,0)+IF('Tabela 1ª Fase'!E28&gt;'Tabela 1ª Fase'!C28,1,0)+IF('Tabela 1ª Fase'!E34&gt;'Tabela 1ª Fase'!C34,1,0)+IF('Tabela 1ª Fase'!E44&gt;'Tabela 1ª Fase'!C44,1,0))</f>
        <v>2</v>
      </c>
      <c r="F8" s="44">
        <f>SUM(IF(ISNUMBER('Tabela 1ª Fase'!E10),IF('Tabela 1ª Fase'!E10='Tabela 1ª Fase'!C10,1,0))+IF(ISNUMBER('Tabela 1ª Fase'!C18),IF('Tabela 1ª Fase'!C18='Tabela 1ª Fase'!E18,1,0))+IF(ISNUMBER('Tabela 1ª Fase'!E22),IF('Tabela 1ª Fase'!E22='Tabela 1ª Fase'!C22,1,0))+IF(ISNUMBER('Tabela 1ª Fase'!E28),IF('Tabela 1ª Fase'!E28='Tabela 1ª Fase'!C28,1,0))+IF(ISNUMBER('Tabela 1ª Fase'!E34),IF('Tabela 1ª Fase'!E34='Tabela 1ª Fase'!C34,1,0))+IF(ISNUMBER('Tabela 1ª Fase'!E44),IF('Tabela 1ª Fase'!E44='Tabela 1ª Fase'!C44,1,0)))</f>
        <v>1</v>
      </c>
      <c r="G8" s="44">
        <f>SUM(IF('Tabela 1ª Fase'!E10&lt;'Tabela 1ª Fase'!C10,1,0)+IF('Tabela 1ª Fase'!C18&lt;'Tabela 1ª Fase'!E18,1,0)+IF('Tabela 1ª Fase'!E22&lt;'Tabela 1ª Fase'!C22,1,0)+IF('Tabela 1ª Fase'!E28&lt;'Tabela 1ª Fase'!C28,1,0)+IF('Tabela 1ª Fase'!E34&lt;'Tabela 1ª Fase'!C34,1,0)+IF('Tabela 1ª Fase'!E44&lt;'Tabela 1ª Fase'!C44,1,0))</f>
        <v>3</v>
      </c>
      <c r="H8" s="44">
        <f>SUM('Tabela 1ª Fase'!E10+'Tabela 1ª Fase'!C18+'Tabela 1ª Fase'!E22+'Tabela 1ª Fase'!E28+'Tabela 1ª Fase'!E34+'Tabela 1ª Fase'!E44)</f>
        <v>7</v>
      </c>
      <c r="I8" s="44">
        <f>SUM('Tabela 1ª Fase'!C10+'Tabela 1ª Fase'!E18+'Tabela 1ª Fase'!C22+'Tabela 1ª Fase'!C28+'Tabela 1ª Fase'!C34+'Tabela 1ª Fase'!C44)</f>
        <v>11</v>
      </c>
      <c r="J8" s="46">
        <f t="shared" si="2"/>
        <v>-4</v>
      </c>
      <c r="K8" s="53">
        <v>5</v>
      </c>
      <c r="L8" s="47">
        <f t="shared" si="3"/>
        <v>9</v>
      </c>
    </row>
    <row r="9" spans="1:12" ht="24.95" customHeight="1" x14ac:dyDescent="0.2">
      <c r="A9" s="43">
        <f t="shared" si="0"/>
        <v>0.33333333333333331</v>
      </c>
      <c r="B9" s="44" t="str">
        <f>Times!A4</f>
        <v>ANG</v>
      </c>
      <c r="C9" s="45">
        <f>SUM(IF(ISNUMBER('Tabela 1ª Fase'!E8),1)+IF(ISNUMBER('Tabela 1ª Fase'!C16),1)+IF(ISNUMBER('Tabela 1ª Fase'!E26),1)+IF(ISNUMBER('Tabela 1ª Fase'!C32),1)+IF(ISNUMBER('Tabela 1ª Fase'!E38),1)+IF(ISNUMBER('Tabela 1ª Fase'!C44),1))</f>
        <v>6</v>
      </c>
      <c r="D9" s="45">
        <f t="shared" si="1"/>
        <v>6</v>
      </c>
      <c r="E9" s="44">
        <f>SUM(IF('Tabela 1ª Fase'!E8&gt;'Tabela 1ª Fase'!C8,1,0)+IF('Tabela 1ª Fase'!C16&gt;'Tabela 1ª Fase'!E16,1,0)+IF('Tabela 1ª Fase'!E26&gt;'Tabela 1ª Fase'!C26,1,0)+IF('Tabela 1ª Fase'!C32&gt;'Tabela 1ª Fase'!E32,1,0)+IF('Tabela 1ª Fase'!E38&gt;'Tabela 1ª Fase'!C38,1,0)+IF('Tabela 1ª Fase'!C44&gt;'Tabela 1ª Fase'!E44,1,0))</f>
        <v>1</v>
      </c>
      <c r="F9" s="44">
        <f>SUM(IF(ISNUMBER('Tabela 1ª Fase'!E8),IF('Tabela 1ª Fase'!E8='Tabela 1ª Fase'!C8,1,0))+IF(ISNUMBER('Tabela 1ª Fase'!C16),IF('Tabela 1ª Fase'!C16='Tabela 1ª Fase'!E16,1,0))+IF(ISNUMBER('Tabela 1ª Fase'!E26),IF('Tabela 1ª Fase'!E26='Tabela 1ª Fase'!C26,1,0))+IF(ISNUMBER('Tabela 1ª Fase'!C32),IF('Tabela 1ª Fase'!C32='Tabela 1ª Fase'!E32,1,0))+IF(ISNUMBER('Tabela 1ª Fase'!E38),IF('Tabela 1ª Fase'!E38='Tabela 1ª Fase'!C38,1,0))+IF(ISNUMBER('Tabela 1ª Fase'!C44),IF('Tabela 1ª Fase'!C44='Tabela 1ª Fase'!E44,1,0)))</f>
        <v>3</v>
      </c>
      <c r="G9" s="44">
        <f>SUM(IF('Tabela 1ª Fase'!E8&lt;'Tabela 1ª Fase'!C8,1,0)+IF('Tabela 1ª Fase'!C16&lt;'Tabela 1ª Fase'!E16,1,0)+IF('Tabela 1ª Fase'!E26&lt;'Tabela 1ª Fase'!C26,1,0)+IF('Tabela 1ª Fase'!C32&lt;'Tabela 1ª Fase'!E32,1,0)+IF('Tabela 1ª Fase'!E38&lt;'Tabela 1ª Fase'!C38,1,0)+IF('Tabela 1ª Fase'!C44&lt;'Tabela 1ª Fase'!E44,1,0))</f>
        <v>2</v>
      </c>
      <c r="H9" s="44">
        <f>SUM('Tabela 1ª Fase'!E8+'Tabela 1ª Fase'!C16+'Tabela 1ª Fase'!E26+'Tabela 1ª Fase'!C32+'Tabela 1ª Fase'!E38+'Tabela 1ª Fase'!C44)</f>
        <v>7</v>
      </c>
      <c r="I9" s="44">
        <f>SUM('Tabela 1ª Fase'!C8+'Tabela 1ª Fase'!E16+'Tabela 1ª Fase'!C26+'Tabela 1ª Fase'!E32+'Tabela 1ª Fase'!C38+'Tabela 1ª Fase'!E44)</f>
        <v>9</v>
      </c>
      <c r="J9" s="46">
        <f t="shared" si="2"/>
        <v>-2</v>
      </c>
      <c r="K9" s="48">
        <v>6</v>
      </c>
      <c r="L9" s="47">
        <f t="shared" si="3"/>
        <v>8</v>
      </c>
    </row>
    <row r="10" spans="1:12" ht="24.95" customHeight="1" thickBot="1" x14ac:dyDescent="0.25">
      <c r="A10" s="49">
        <f t="shared" si="0"/>
        <v>0.22222222222222221</v>
      </c>
      <c r="B10" s="50" t="str">
        <f>Times!A1</f>
        <v>SUE</v>
      </c>
      <c r="C10" s="51">
        <f>SUM(IF(ISNUMBER('Tabela 1ª Fase'!C6),1)+IF(ISNUMBER('Tabela 1ª Fase'!C14),1)+IF(ISNUMBER('Tabela 1ª Fase'!C22),1)+IF(ISNUMBER('Tabela 1ª Fase'!C30),1)+IF(ISNUMBER('Tabela 1ª Fase'!C38),1)+IF(ISNUMBER('Tabela 1ª Fase'!C46),1))</f>
        <v>6</v>
      </c>
      <c r="D10" s="51">
        <f t="shared" si="1"/>
        <v>4</v>
      </c>
      <c r="E10" s="50">
        <f>SUM(IF('Tabela 1ª Fase'!C6&gt;'Tabela 1ª Fase'!E6,1,0)+IF('Tabela 1ª Fase'!C14&gt;'Tabela 1ª Fase'!E14,1,0)+IF('Tabela 1ª Fase'!C22&gt;'Tabela 1ª Fase'!E22,1,0)+IF('Tabela 1ª Fase'!C30&gt;'Tabela 1ª Fase'!E30,1,0)+IF('Tabela 1ª Fase'!C38&gt;'Tabela 1ª Fase'!E38,1,0)+IF('Tabela 1ª Fase'!C46&gt;'Tabela 1ª Fase'!E46,1,0))</f>
        <v>0</v>
      </c>
      <c r="F10" s="50">
        <f>SUM(IF(ISNUMBER('Tabela 1ª Fase'!C6),IF('Tabela 1ª Fase'!C6='Tabela 1ª Fase'!E6,1,0))+IF(ISNUMBER('Tabela 1ª Fase'!C14),IF('Tabela 1ª Fase'!C14='Tabela 1ª Fase'!E14,1,0))+IF(ISNUMBER('Tabela 1ª Fase'!C22),IF('Tabela 1ª Fase'!C22='Tabela 1ª Fase'!E22,1,0))+IF(ISNUMBER('Tabela 1ª Fase'!C30),IF('Tabela 1ª Fase'!C30='Tabela 1ª Fase'!E30,1,0))+IF(ISNUMBER('Tabela 1ª Fase'!C38),IF('Tabela 1ª Fase'!C38='Tabela 1ª Fase'!E38,1,0))+IF(ISNUMBER('Tabela 1ª Fase'!C46),IF('Tabela 1ª Fase'!C46='Tabela 1ª Fase'!E46,1,0)))</f>
        <v>4</v>
      </c>
      <c r="G10" s="50">
        <f>SUM(IF('Tabela 1ª Fase'!C6&lt;'Tabela 1ª Fase'!E6,1,0)+IF('Tabela 1ª Fase'!C14&lt;'Tabela 1ª Fase'!E14,1,0)+IF('Tabela 1ª Fase'!C22&lt;'Tabela 1ª Fase'!E22,1,0)+IF('Tabela 1ª Fase'!C30&lt;'Tabela 1ª Fase'!E30,1,0)+IF('Tabela 1ª Fase'!C38&lt;'Tabela 1ª Fase'!E38,1,0)+IF('Tabela 1ª Fase'!C46&lt;'Tabela 1ª Fase'!E46,1,0))</f>
        <v>2</v>
      </c>
      <c r="H10" s="50">
        <f>SUM('Tabela 1ª Fase'!C6+'Tabela 1ª Fase'!C14+'Tabela 1ª Fase'!C22+'Tabela 1ª Fase'!C30+'Tabela 1ª Fase'!C38+'Tabela 1ª Fase'!C46)</f>
        <v>1</v>
      </c>
      <c r="I10" s="50">
        <f>SUM('Tabela 1ª Fase'!E6+'Tabela 1ª Fase'!E14+'Tabela 1ª Fase'!E22+'Tabela 1ª Fase'!E30+'Tabela 1ª Fase'!E38+'Tabela 1ª Fase'!E46)</f>
        <v>8</v>
      </c>
      <c r="J10" s="52">
        <f t="shared" si="2"/>
        <v>-7</v>
      </c>
      <c r="K10" s="59">
        <v>7</v>
      </c>
      <c r="L10" s="60">
        <f t="shared" si="3"/>
        <v>7</v>
      </c>
    </row>
    <row r="11" spans="1:12" ht="21" thickTop="1" x14ac:dyDescent="0.2">
      <c r="K11" s="9"/>
      <c r="L11" s="9"/>
    </row>
  </sheetData>
  <sheetProtection algorithmName="SHA-512" hashValue="H/+F3ZFIUTKSoHyhzam3fZxn8mATNf11NUAyR44F9fdlece3wsiTj5mrOSRMcbYumQbZVak8Su5Ivad2f29HWw==" saltValue="ktlNMjG2rhKbUwwodjBkhg==" spinCount="100000" sheet="1" objects="1" scenarios="1"/>
  <sortState ref="A4:J10">
    <sortCondition descending="1" ref="D4:D10"/>
    <sortCondition descending="1" ref="E4:E10"/>
    <sortCondition descending="1" ref="J4:J10"/>
    <sortCondition descending="1" ref="H4:H10"/>
    <sortCondition ref="I4:I10"/>
  </sortState>
  <mergeCells count="2">
    <mergeCell ref="K1:L2"/>
    <mergeCell ref="A1:J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C7"/>
  <sheetViews>
    <sheetView zoomScale="120" zoomScaleNormal="120" workbookViewId="0">
      <selection activeCell="I5" sqref="I5"/>
    </sheetView>
  </sheetViews>
  <sheetFormatPr defaultRowHeight="20.25" x14ac:dyDescent="0.3"/>
  <cols>
    <col min="1" max="1" width="16.5703125" style="58" customWidth="1"/>
    <col min="3" max="3" width="9.140625" style="6"/>
  </cols>
  <sheetData>
    <row r="1" spans="1:1" x14ac:dyDescent="0.3">
      <c r="A1" s="55" t="s">
        <v>38</v>
      </c>
    </row>
    <row r="2" spans="1:1" x14ac:dyDescent="0.3">
      <c r="A2" s="56" t="s">
        <v>40</v>
      </c>
    </row>
    <row r="3" spans="1:1" x14ac:dyDescent="0.3">
      <c r="A3" s="56" t="s">
        <v>37</v>
      </c>
    </row>
    <row r="4" spans="1:1" x14ac:dyDescent="0.3">
      <c r="A4" s="56" t="s">
        <v>42</v>
      </c>
    </row>
    <row r="5" spans="1:1" x14ac:dyDescent="0.3">
      <c r="A5" s="56" t="s">
        <v>36</v>
      </c>
    </row>
    <row r="6" spans="1:1" x14ac:dyDescent="0.3">
      <c r="A6" s="56" t="s">
        <v>43</v>
      </c>
    </row>
    <row r="7" spans="1:1" ht="21" thickBot="1" x14ac:dyDescent="0.35">
      <c r="A7" s="57" t="s">
        <v>41</v>
      </c>
    </row>
  </sheetData>
  <sheetProtection algorithmName="SHA-512" hashValue="A+EQh/WJFrB3rS2G/d8zkAnH/YDL6kl6ViF7WANqSWMavsHTVGKBr9jQMOmotXJDYL5TWKGbIy0vCrZjvvQvbw==" saltValue="lXPmAOU5A5ClRHaZtMLzq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 1ª Fase</vt:lpstr>
      <vt:lpstr>Classificação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2004-09-24T13:01:42Z</cp:lastPrinted>
  <dcterms:created xsi:type="dcterms:W3CDTF">2003-04-10T01:25:59Z</dcterms:created>
  <dcterms:modified xsi:type="dcterms:W3CDTF">2022-08-22T14:37:52Z</dcterms:modified>
</cp:coreProperties>
</file>